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860" windowHeight="10425" activeTab="1"/>
  </bookViews>
  <sheets>
    <sheet name="Data" sheetId="1" r:id="rId1"/>
    <sheet name="Projec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<sst xmlns="http://schemas.openxmlformats.org/spreadsheetml/2006/main" count="97" uniqueCount="35">
  <si>
    <t>Uptime</t>
  </si>
  <si>
    <t>Local Time</t>
  </si>
  <si>
    <t>Boot Time (UTC)</t>
  </si>
  <si>
    <t>Boot Time (Tucson)</t>
  </si>
  <si>
    <t>UTC Time</t>
  </si>
  <si>
    <t>Who</t>
  </si>
  <si>
    <t>KC7NYV</t>
  </si>
  <si>
    <t>First Uptime Heard (UTC)</t>
  </si>
  <si>
    <t>Orbit #</t>
  </si>
  <si>
    <t>VK5AKJ</t>
  </si>
  <si>
    <t>Run Time</t>
  </si>
  <si>
    <t>Came Up At</t>
  </si>
  <si>
    <t>Sunlight Desc</t>
  </si>
  <si>
    <t>Last Uptime Heard (UTC)</t>
  </si>
  <si>
    <t>OE8FNK</t>
  </si>
  <si>
    <t>CX6DD</t>
  </si>
  <si>
    <t>Where</t>
  </si>
  <si>
    <t>Tucson</t>
  </si>
  <si>
    <t>Australia</t>
  </si>
  <si>
    <t>Uraguay</t>
  </si>
  <si>
    <t>New Zealand</t>
  </si>
  <si>
    <t>Austria?</t>
  </si>
  <si>
    <t>ZL1BIV</t>
  </si>
  <si>
    <t>N8DEU</t>
  </si>
  <si>
    <t>Huntsville</t>
  </si>
  <si>
    <t>CT1EAT</t>
  </si>
  <si>
    <t>Portugal</t>
  </si>
  <si>
    <t>?</t>
  </si>
  <si>
    <t>Boot Time (UTC):</t>
  </si>
  <si>
    <t>Beginning of TX (UTC):</t>
  </si>
  <si>
    <t>Beginning of TX (EST):</t>
  </si>
  <si>
    <t>Start of TX (UTC)</t>
  </si>
  <si>
    <t>Start of TX (Tucson)</t>
  </si>
  <si>
    <t>Avg Run Time</t>
  </si>
  <si>
    <t>Projected SEDSAT-1 Activity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</si>
</sst>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16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1" xfId="0" applyBorder="1" applyAlignment="1">
      <alignment/>
    </xf>
    <xf numFmtId="22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22" fontId="1" fillId="0" borderId="0" xfId="0" applyNumberFormat="1" applyFont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46" fontId="0" fillId="0" borderId="0" xfId="0" applyNumberFormat="1" applyFon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2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J32" sqref="J32"/>
    </sheetView>
  </sheetViews>
  <sheetFormatPr defaultColWidth="9.140625" defaultRowHeight="12.75"/>
  <cols>
    <col min="1" max="1" width="8.421875" style="0" bestFit="1" customWidth="1"/>
    <col min="2" max="2" width="11.57421875" style="0" bestFit="1" customWidth="1"/>
    <col min="3" max="3" width="13.8515625" style="2" bestFit="1" customWidth="1"/>
    <col min="4" max="4" width="13.28125" style="2" bestFit="1" customWidth="1"/>
    <col min="5" max="5" width="8.140625" style="0" customWidth="1"/>
    <col min="6" max="6" width="14.7109375" style="2" bestFit="1" customWidth="1"/>
    <col min="7" max="7" width="17.140625" style="2" bestFit="1" customWidth="1"/>
    <col min="8" max="8" width="17.140625" style="2" customWidth="1"/>
    <col min="9" max="9" width="17.28125" style="2" bestFit="1" customWidth="1"/>
    <col min="10" max="10" width="8.8515625" style="4" bestFit="1" customWidth="1"/>
    <col min="11" max="11" width="21.8515625" style="1" bestFit="1" customWidth="1"/>
    <col min="12" max="12" width="21.7109375" style="1" bestFit="1" customWidth="1"/>
    <col min="13" max="13" width="6.57421875" style="0" bestFit="1" customWidth="1"/>
    <col min="14" max="14" width="11.140625" style="0" bestFit="1" customWidth="1"/>
    <col min="15" max="15" width="12.57421875" style="0" bestFit="1" customWidth="1"/>
  </cols>
  <sheetData>
    <row r="1" spans="1:15" s="5" customFormat="1" ht="12.75">
      <c r="A1" s="5" t="s">
        <v>5</v>
      </c>
      <c r="B1" s="5" t="s">
        <v>16</v>
      </c>
      <c r="C1" s="6" t="s">
        <v>4</v>
      </c>
      <c r="D1" s="6" t="s">
        <v>1</v>
      </c>
      <c r="E1" s="5" t="s">
        <v>0</v>
      </c>
      <c r="F1" s="6" t="s">
        <v>2</v>
      </c>
      <c r="G1" s="6" t="s">
        <v>3</v>
      </c>
      <c r="H1" s="6" t="s">
        <v>31</v>
      </c>
      <c r="I1" s="6" t="s">
        <v>32</v>
      </c>
      <c r="J1" s="8" t="s">
        <v>10</v>
      </c>
      <c r="K1" s="7" t="s">
        <v>7</v>
      </c>
      <c r="L1" s="7" t="s">
        <v>13</v>
      </c>
      <c r="M1" s="5" t="s">
        <v>8</v>
      </c>
      <c r="N1" s="5" t="s">
        <v>11</v>
      </c>
      <c r="O1" s="5" t="s">
        <v>12</v>
      </c>
    </row>
    <row r="2" spans="1:12" s="15" customFormat="1" ht="12.75">
      <c r="A2" s="15" t="s">
        <v>6</v>
      </c>
      <c r="B2" s="15" t="s">
        <v>17</v>
      </c>
      <c r="C2" s="16">
        <v>36105.32847222222</v>
      </c>
      <c r="D2" s="2">
        <f>C2-"7:00:00"</f>
        <v>36105.03680555556</v>
      </c>
      <c r="E2" s="18">
        <v>0.5479166666666667</v>
      </c>
      <c r="F2" s="2">
        <f>C2-E2</f>
        <v>36104.78055555555</v>
      </c>
      <c r="G2" s="2">
        <f>F2-"7:00:00"</f>
        <v>36104.48888888889</v>
      </c>
      <c r="H2" s="2">
        <f>F2+"10:00:00"</f>
        <v>36105.19722222222</v>
      </c>
      <c r="I2" s="2">
        <f>G2+"10:00:00"</f>
        <v>36104.90555555555</v>
      </c>
      <c r="J2" s="4">
        <f>G2-G4</f>
        <v>1.0531018518522615</v>
      </c>
      <c r="K2" s="18"/>
      <c r="L2" s="18"/>
    </row>
    <row r="3" spans="3:12" s="15" customFormat="1" ht="12.75">
      <c r="C3" s="16"/>
      <c r="D3" s="16"/>
      <c r="F3" s="16"/>
      <c r="G3" s="16"/>
      <c r="H3" s="16"/>
      <c r="I3" s="16"/>
      <c r="J3" s="17"/>
      <c r="K3" s="18"/>
      <c r="L3" s="18"/>
    </row>
    <row r="4" spans="1:12" s="15" customFormat="1" ht="12.75">
      <c r="A4" s="3" t="s">
        <v>6</v>
      </c>
      <c r="B4" s="3" t="s">
        <v>17</v>
      </c>
      <c r="C4" s="16">
        <v>36104.27259259259</v>
      </c>
      <c r="D4" s="2">
        <f>C4-"7:00:00"</f>
        <v>36103.98092592593</v>
      </c>
      <c r="E4" s="18">
        <v>0.545138888888889</v>
      </c>
      <c r="F4" s="2">
        <f>C4-E4</f>
        <v>36103.7274537037</v>
      </c>
      <c r="G4" s="2">
        <f>F4-"7:00:00"</f>
        <v>36103.43578703704</v>
      </c>
      <c r="H4" s="2">
        <f>F4+"10:00:00"</f>
        <v>36104.144120370365</v>
      </c>
      <c r="I4" s="2">
        <f>G4+"10:00:00"</f>
        <v>36103.8524537037</v>
      </c>
      <c r="J4" s="4">
        <f>G4-G6</f>
        <v>1.0530671296291985</v>
      </c>
      <c r="K4" s="18">
        <v>0.545138888888889</v>
      </c>
      <c r="L4" s="18"/>
    </row>
    <row r="5" spans="3:12" s="15" customFormat="1" ht="12.75">
      <c r="C5" s="16"/>
      <c r="D5" s="16"/>
      <c r="F5" s="16"/>
      <c r="G5" s="16"/>
      <c r="H5" s="16"/>
      <c r="I5" s="16"/>
      <c r="J5" s="17"/>
      <c r="K5" s="18"/>
      <c r="L5" s="18"/>
    </row>
    <row r="6" spans="1:13" ht="12.75">
      <c r="A6" s="3" t="s">
        <v>6</v>
      </c>
      <c r="B6" s="3" t="s">
        <v>17</v>
      </c>
      <c r="C6" s="2">
        <v>36103.224386574075</v>
      </c>
      <c r="D6" s="2">
        <f>C6-"7:00:00"</f>
        <v>36102.93271990741</v>
      </c>
      <c r="E6" s="1">
        <v>0.55</v>
      </c>
      <c r="F6" s="2">
        <f>C6-E6</f>
        <v>36102.67438657407</v>
      </c>
      <c r="G6" s="2">
        <f>F6-"7:00:00"</f>
        <v>36102.38271990741</v>
      </c>
      <c r="H6" s="2">
        <f>F6+"10:00:00"</f>
        <v>36103.091053240736</v>
      </c>
      <c r="I6" s="2">
        <f>G6+"10:00:00"</f>
        <v>36102.79938657407</v>
      </c>
      <c r="J6" s="4">
        <f>G6-G8</f>
        <v>1.0521990740744513</v>
      </c>
      <c r="K6" s="1">
        <v>0.5423611111111112</v>
      </c>
      <c r="M6">
        <v>153</v>
      </c>
    </row>
    <row r="7" spans="1:5" ht="12.75">
      <c r="A7" s="3"/>
      <c r="B7" s="3"/>
      <c r="E7" s="1"/>
    </row>
    <row r="8" spans="1:13" ht="12.75">
      <c r="A8" t="s">
        <v>6</v>
      </c>
      <c r="B8" t="s">
        <v>17</v>
      </c>
      <c r="C8" s="2">
        <f>D8+"7:00:00"</f>
        <v>36102.16385416666</v>
      </c>
      <c r="D8" s="2">
        <v>36101.8721875</v>
      </c>
      <c r="E8" s="1">
        <v>0.5416666666666666</v>
      </c>
      <c r="F8" s="2">
        <f>C8-E8</f>
        <v>36101.6221875</v>
      </c>
      <c r="G8" s="2">
        <f>F8-"7:00:00"</f>
        <v>36101.33052083333</v>
      </c>
      <c r="H8" s="2">
        <f>F8+"10:00:00"</f>
        <v>36102.03885416666</v>
      </c>
      <c r="I8" s="2">
        <f>G8+"10:00:00"</f>
        <v>36101.7471875</v>
      </c>
      <c r="J8" s="4">
        <f>G8-G11</f>
        <v>1.0471759259235114</v>
      </c>
      <c r="K8" s="1">
        <v>0.5416666666666666</v>
      </c>
      <c r="L8" s="1">
        <v>0.6673611111111111</v>
      </c>
      <c r="M8">
        <v>131</v>
      </c>
    </row>
    <row r="9" spans="1:9" ht="12.75">
      <c r="A9" t="s">
        <v>9</v>
      </c>
      <c r="B9" t="s">
        <v>18</v>
      </c>
      <c r="C9" s="2">
        <v>36102.21444444444</v>
      </c>
      <c r="D9" s="2">
        <f>C9+"11:00:00"</f>
        <v>36102.67277777778</v>
      </c>
      <c r="E9" s="1">
        <v>0.5923611111111111</v>
      </c>
      <c r="F9" s="2">
        <f>C9-E9</f>
        <v>36101.62208333333</v>
      </c>
      <c r="G9" s="2">
        <f>F9-"7:00:00"</f>
        <v>36101.330416666664</v>
      </c>
      <c r="H9" s="2">
        <f>F9+"10:00:00"</f>
        <v>36102.03874999999</v>
      </c>
      <c r="I9" s="2">
        <f>G9+"10:00:00"</f>
        <v>36101.74708333333</v>
      </c>
    </row>
    <row r="10" ht="12.75">
      <c r="E10" s="1"/>
    </row>
    <row r="11" spans="1:12" ht="12.75">
      <c r="A11" t="s">
        <v>9</v>
      </c>
      <c r="B11" t="s">
        <v>18</v>
      </c>
      <c r="C11" s="2">
        <v>36101.23056712963</v>
      </c>
      <c r="D11" s="2">
        <f>C11+"11:00:00"</f>
        <v>36101.68890046296</v>
      </c>
      <c r="E11" s="1">
        <v>0.6555555555555556</v>
      </c>
      <c r="F11" s="2">
        <f>C11-E11</f>
        <v>36100.575011574074</v>
      </c>
      <c r="G11" s="2">
        <f>F11-"7:00:00"</f>
        <v>36100.28334490741</v>
      </c>
      <c r="H11" s="2">
        <f>F11+"10:00:00"</f>
        <v>36100.99167824074</v>
      </c>
      <c r="I11" s="2">
        <f>G11+"10:00:00"</f>
        <v>36100.700011574074</v>
      </c>
      <c r="J11" s="4">
        <f>G11-G13</f>
        <v>1.0532986111138598</v>
      </c>
      <c r="K11" s="1">
        <v>0.6555555555555556</v>
      </c>
      <c r="L11" s="1">
        <v>0.8055555555555555</v>
      </c>
    </row>
    <row r="12" ht="12.75">
      <c r="E12" s="1"/>
    </row>
    <row r="13" spans="1:12" ht="12.75">
      <c r="A13" t="s">
        <v>9</v>
      </c>
      <c r="B13" t="s">
        <v>18</v>
      </c>
      <c r="C13" s="2">
        <v>36100.32310185185</v>
      </c>
      <c r="D13" s="2">
        <f>C13+"11:00:00"</f>
        <v>36100.781435185185</v>
      </c>
      <c r="E13" s="1">
        <v>0.8013888888888889</v>
      </c>
      <c r="F13" s="2">
        <f>C13-E13</f>
        <v>36099.52171296296</v>
      </c>
      <c r="G13" s="2">
        <f>F13-"7:00:00"</f>
        <v>36099.230046296296</v>
      </c>
      <c r="H13" s="2">
        <f>F13+"10:00:00"</f>
        <v>36099.938379629624</v>
      </c>
      <c r="I13" s="2">
        <f>G13+"10:00:00"</f>
        <v>36099.64671296296</v>
      </c>
      <c r="J13" s="4">
        <f>G13-G15</f>
        <v>1.0554398148160544</v>
      </c>
      <c r="K13" s="1">
        <v>0.8013888888888889</v>
      </c>
      <c r="L13" s="1">
        <v>0.8048611111111111</v>
      </c>
    </row>
    <row r="15" spans="1:13" ht="12.75">
      <c r="A15" t="s">
        <v>6</v>
      </c>
      <c r="B15" t="s">
        <v>17</v>
      </c>
      <c r="C15" s="2">
        <f>D15+"7:00:00"</f>
        <v>36099.21835648148</v>
      </c>
      <c r="D15" s="2">
        <v>36098.92668981481</v>
      </c>
      <c r="E15" s="1">
        <v>0.7520833333333333</v>
      </c>
      <c r="F15" s="2">
        <f>C15-E15</f>
        <v>36098.466273148144</v>
      </c>
      <c r="G15" s="2">
        <f>F15-"7:00:00"</f>
        <v>36098.17460648148</v>
      </c>
      <c r="H15" s="2">
        <f>F15+"10:00:00"</f>
        <v>36098.88293981481</v>
      </c>
      <c r="I15" s="2">
        <f>G15+"10:00:00"</f>
        <v>36098.591273148144</v>
      </c>
      <c r="J15" s="4">
        <f>G15-G18</f>
        <v>1.0891898148111068</v>
      </c>
      <c r="K15" s="1">
        <v>0.6583333333333333</v>
      </c>
      <c r="M15">
        <v>96</v>
      </c>
    </row>
    <row r="16" spans="1:12" ht="12.75">
      <c r="A16" t="s">
        <v>9</v>
      </c>
      <c r="B16" t="s">
        <v>18</v>
      </c>
      <c r="C16" s="2">
        <v>36099.12461805555</v>
      </c>
      <c r="D16" s="2">
        <f>C16+"11:00:00"</f>
        <v>36099.58295138889</v>
      </c>
      <c r="E16" s="1">
        <v>0.6583333333333333</v>
      </c>
      <c r="F16" s="2">
        <f>C16-E16</f>
        <v>36098.46628472222</v>
      </c>
      <c r="G16" s="2">
        <f>F16-"7:00:00"</f>
        <v>36098.17461805556</v>
      </c>
      <c r="H16" s="2">
        <f>F16+"10:00:00"</f>
        <v>36098.882951388885</v>
      </c>
      <c r="I16" s="2">
        <f>G16+"10:00:00"</f>
        <v>36098.59128472222</v>
      </c>
      <c r="L16" s="1">
        <v>0.8805555555555555</v>
      </c>
    </row>
    <row r="18" spans="1:10" ht="12.75">
      <c r="A18" t="s">
        <v>22</v>
      </c>
      <c r="B18" t="s">
        <v>20</v>
      </c>
      <c r="C18" s="9">
        <v>36098.333333333336</v>
      </c>
      <c r="D18" s="2">
        <f>C18+"13:00:00"</f>
        <v>36098.875</v>
      </c>
      <c r="E18" s="1">
        <v>0.95625</v>
      </c>
      <c r="F18" s="2">
        <f>C18-E18</f>
        <v>36097.37708333333</v>
      </c>
      <c r="G18" s="2">
        <f>F18-"7:00:00"</f>
        <v>36097.08541666667</v>
      </c>
      <c r="H18" s="2">
        <f>F18+"10:00:00"</f>
        <v>36097.79375</v>
      </c>
      <c r="I18" s="2">
        <f>G18+"10:00:00"</f>
        <v>36097.50208333333</v>
      </c>
      <c r="J18" s="4">
        <f>G18-G20</f>
        <v>1.0873148148166365</v>
      </c>
    </row>
    <row r="20" spans="1:10" ht="12.75">
      <c r="A20" t="s">
        <v>22</v>
      </c>
      <c r="B20" t="s">
        <v>20</v>
      </c>
      <c r="C20" s="2">
        <v>36097.23490740741</v>
      </c>
      <c r="D20" s="2">
        <f>C20+"13:00:00"</f>
        <v>36097.77657407407</v>
      </c>
      <c r="E20" s="1">
        <v>0.9451388888888889</v>
      </c>
      <c r="F20" s="2">
        <f>C20-E20</f>
        <v>36096.289768518516</v>
      </c>
      <c r="G20" s="2">
        <f>F20-"7:00:00"</f>
        <v>36095.99810185185</v>
      </c>
      <c r="H20" s="2">
        <f>F20+"10:00:00"</f>
        <v>36096.70643518518</v>
      </c>
      <c r="I20" s="2">
        <f>G20+"10:00:00"</f>
        <v>36096.414768518516</v>
      </c>
      <c r="J20" s="4">
        <f>G20-G23</f>
        <v>0.9824884259287501</v>
      </c>
    </row>
    <row r="21" spans="1:9" ht="12.75">
      <c r="A21" t="s">
        <v>25</v>
      </c>
      <c r="B21" t="s">
        <v>26</v>
      </c>
      <c r="C21" s="2">
        <v>36096.97724537037</v>
      </c>
      <c r="D21" s="2">
        <f>C21+"1:00:00"</f>
        <v>36097.018912037034</v>
      </c>
      <c r="E21" s="1">
        <v>0.6875</v>
      </c>
      <c r="F21" s="2">
        <f>C21-E21</f>
        <v>36096.28974537037</v>
      </c>
      <c r="G21" s="2">
        <f>F21-"7:00:00"</f>
        <v>36095.998078703706</v>
      </c>
      <c r="H21" s="2">
        <f>F21+"10:00:00"</f>
        <v>36096.706412037034</v>
      </c>
      <c r="I21" s="2">
        <f>G21+"10:00:00"</f>
        <v>36096.41474537037</v>
      </c>
    </row>
    <row r="22" ht="12.75">
      <c r="E22" s="1"/>
    </row>
    <row r="23" spans="1:10" ht="12.75">
      <c r="A23" s="11" t="s">
        <v>23</v>
      </c>
      <c r="B23" s="11" t="s">
        <v>24</v>
      </c>
      <c r="C23" s="10">
        <v>36096.20311342592</v>
      </c>
      <c r="D23" s="10">
        <f>C23-"5:00:00"</f>
        <v>36095.99478009259</v>
      </c>
      <c r="E23" s="12">
        <v>0.8958333333333334</v>
      </c>
      <c r="F23" s="10">
        <f>C23-E23</f>
        <v>36095.30728009259</v>
      </c>
      <c r="G23" s="10">
        <f>F23-"7:00:00"</f>
        <v>36095.01561342592</v>
      </c>
      <c r="H23" s="2">
        <f aca="true" t="shared" si="0" ref="H23:I26">F23+"10:00:00"</f>
        <v>36095.72394675925</v>
      </c>
      <c r="I23" s="2">
        <f t="shared" si="0"/>
        <v>36095.43228009259</v>
      </c>
      <c r="J23" s="13" t="s">
        <v>27</v>
      </c>
    </row>
    <row r="24" spans="1:12" ht="12.75">
      <c r="A24" t="s">
        <v>22</v>
      </c>
      <c r="B24" t="s">
        <v>20</v>
      </c>
      <c r="C24" s="9">
        <v>36096.25277777778</v>
      </c>
      <c r="D24" s="2">
        <f>C24+"13:00:00"</f>
        <v>36096.794444444444</v>
      </c>
      <c r="E24" s="1">
        <v>0.9465277777777777</v>
      </c>
      <c r="F24" s="2">
        <f>C24-E24</f>
        <v>36095.30625</v>
      </c>
      <c r="G24" s="2">
        <f>F24-"7:00:00"</f>
        <v>36095.01458333334</v>
      </c>
      <c r="H24" s="2">
        <f t="shared" si="0"/>
        <v>36095.722916666666</v>
      </c>
      <c r="I24" s="2">
        <f t="shared" si="0"/>
        <v>36095.43125</v>
      </c>
      <c r="J24" s="14" t="s">
        <v>27</v>
      </c>
      <c r="L24" s="1">
        <v>0.9465277777777777</v>
      </c>
    </row>
    <row r="25" spans="1:10" ht="12.75">
      <c r="A25" t="s">
        <v>22</v>
      </c>
      <c r="B25" t="s">
        <v>20</v>
      </c>
      <c r="C25" s="9">
        <v>36096.03472222222</v>
      </c>
      <c r="D25" s="2">
        <f>C25+"13:00:00"</f>
        <v>36096.57638888888</v>
      </c>
      <c r="E25" s="1">
        <v>0.7284722222222223</v>
      </c>
      <c r="F25" s="2">
        <f>C25-E25</f>
        <v>36095.306249999994</v>
      </c>
      <c r="G25" s="2">
        <f>F25-"7:00:00"</f>
        <v>36095.01458333333</v>
      </c>
      <c r="H25" s="2">
        <f t="shared" si="0"/>
        <v>36095.72291666666</v>
      </c>
      <c r="I25" s="2">
        <f t="shared" si="0"/>
        <v>36095.431249999994</v>
      </c>
      <c r="J25" s="14" t="s">
        <v>27</v>
      </c>
    </row>
    <row r="26" spans="1:10" ht="12.75">
      <c r="A26" t="s">
        <v>15</v>
      </c>
      <c r="B26" t="s">
        <v>19</v>
      </c>
      <c r="C26" s="9">
        <v>36095.98472222222</v>
      </c>
      <c r="D26" s="2">
        <f>C26-"3:00:00"</f>
        <v>36095.85972222222</v>
      </c>
      <c r="E26" s="1">
        <v>0.66875</v>
      </c>
      <c r="F26" s="2">
        <f>C26-E26</f>
        <v>36095.315972222226</v>
      </c>
      <c r="G26" s="2">
        <f>F26-"7:00:00"</f>
        <v>36095.02430555556</v>
      </c>
      <c r="H26" s="2">
        <f t="shared" si="0"/>
        <v>36095.73263888889</v>
      </c>
      <c r="I26" s="2">
        <f t="shared" si="0"/>
        <v>36095.440972222226</v>
      </c>
      <c r="J26" s="14" t="s">
        <v>27</v>
      </c>
    </row>
    <row r="28" spans="1:9" ht="12.75">
      <c r="A28" t="s">
        <v>14</v>
      </c>
      <c r="B28" t="s">
        <v>21</v>
      </c>
      <c r="C28" s="9">
        <v>36093.35208333333</v>
      </c>
      <c r="E28" s="1">
        <v>0.7850347222222221</v>
      </c>
      <c r="F28" s="2">
        <f>C28-E28</f>
        <v>36092.56704861111</v>
      </c>
      <c r="G28" s="2">
        <f>F28-"7:00:00"</f>
        <v>36092.27538194445</v>
      </c>
      <c r="H28" s="2">
        <f>F28+"10:00:00"</f>
        <v>36092.983715277776</v>
      </c>
      <c r="I28" s="2">
        <f>G28+"10:00:00"</f>
        <v>36092.69204861111</v>
      </c>
    </row>
    <row r="30" spans="9:10" ht="12.75">
      <c r="I30" s="2" t="s">
        <v>33</v>
      </c>
      <c r="J30" s="4">
        <f>AVERAGE(J2:J20)</f>
        <v>1.052586162551759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28125" style="0" bestFit="1" customWidth="1"/>
    <col min="2" max="3" width="19.57421875" style="0" bestFit="1" customWidth="1"/>
  </cols>
  <sheetData>
    <row r="1" ht="12.75">
      <c r="A1" t="s">
        <v>34</v>
      </c>
    </row>
    <row r="3" spans="1:3" ht="12.75">
      <c r="A3" s="6" t="s">
        <v>28</v>
      </c>
      <c r="B3" s="6" t="s">
        <v>29</v>
      </c>
      <c r="C3" s="8" t="s">
        <v>30</v>
      </c>
    </row>
    <row r="4" spans="1:3" ht="12.75">
      <c r="A4" s="2">
        <f>Data!F6+Data!J30+"00:01:00"</f>
        <v>36103.72766718107</v>
      </c>
      <c r="B4" s="2">
        <f aca="true" t="shared" si="0" ref="B4:B10">A4+"10:00:00"</f>
        <v>36104.14433384773</v>
      </c>
      <c r="C4" s="2">
        <f>B4-"5:00:00"</f>
        <v>36103.9360005144</v>
      </c>
    </row>
    <row r="5" spans="1:3" ht="12.75">
      <c r="A5" s="2">
        <f>Data!$J$30+A4+"00:01:00"</f>
        <v>36104.780947788066</v>
      </c>
      <c r="B5" s="2">
        <f t="shared" si="0"/>
        <v>36105.19761445473</v>
      </c>
      <c r="C5" s="2">
        <f aca="true" t="shared" si="1" ref="C5:C10">B5-"5:00:00"</f>
        <v>36104.989281121394</v>
      </c>
    </row>
    <row r="6" spans="1:3" ht="12.75">
      <c r="A6" s="2">
        <f>Data!$J$30+A5</f>
        <v>36105.833533950616</v>
      </c>
      <c r="B6" s="2">
        <f t="shared" si="0"/>
        <v>36106.25020061728</v>
      </c>
      <c r="C6" s="2">
        <f t="shared" si="1"/>
        <v>36106.041867283944</v>
      </c>
    </row>
    <row r="7" spans="1:3" ht="12.75">
      <c r="A7" s="2">
        <f>Data!$J$30+A6</f>
        <v>36106.886120113166</v>
      </c>
      <c r="B7" s="2">
        <f t="shared" si="0"/>
        <v>36107.30278677983</v>
      </c>
      <c r="C7" s="2">
        <f t="shared" si="1"/>
        <v>36107.094453446494</v>
      </c>
    </row>
    <row r="8" spans="1:3" ht="12.75">
      <c r="A8" s="2">
        <f>Data!$J$30+A7</f>
        <v>36107.938706275716</v>
      </c>
      <c r="B8" s="2">
        <f t="shared" si="0"/>
        <v>36108.35537294238</v>
      </c>
      <c r="C8" s="2">
        <f t="shared" si="1"/>
        <v>36108.147039609044</v>
      </c>
    </row>
    <row r="9" spans="1:3" ht="12.75">
      <c r="A9" s="2">
        <f>Data!$J$30+A8</f>
        <v>36108.991292438266</v>
      </c>
      <c r="B9" s="2">
        <f t="shared" si="0"/>
        <v>36109.40795910493</v>
      </c>
      <c r="C9" s="2">
        <f t="shared" si="1"/>
        <v>36109.199625771595</v>
      </c>
    </row>
    <row r="10" spans="1:3" ht="12.75">
      <c r="A10" s="2">
        <f>Data!$J$30+A9</f>
        <v>36110.043878600816</v>
      </c>
      <c r="B10" s="2">
        <f t="shared" si="0"/>
        <v>36110.46054526748</v>
      </c>
      <c r="C10" s="2">
        <f t="shared" si="1"/>
        <v>36110.252211934145</v>
      </c>
    </row>
    <row r="11" spans="1:3" ht="12.75">
      <c r="A11" s="2"/>
      <c r="B11" s="2"/>
      <c r="C1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14" sqref="E14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3" width="14.7109375" style="2" customWidth="1"/>
    <col min="4" max="4" width="14.8515625" style="2" bestFit="1" customWidth="1"/>
    <col min="5" max="5" width="8.8515625" style="4" customWidth="1"/>
  </cols>
  <sheetData>
    <row r="1" spans="1:5" ht="12.75">
      <c r="A1" s="5" t="s">
        <v>5</v>
      </c>
      <c r="B1" s="5" t="s">
        <v>16</v>
      </c>
      <c r="C1" s="6" t="s">
        <v>2</v>
      </c>
      <c r="D1" s="6" t="s">
        <v>31</v>
      </c>
      <c r="E1" s="8" t="s">
        <v>10</v>
      </c>
    </row>
    <row r="2" spans="1:5" ht="12.75">
      <c r="A2" s="3" t="s">
        <v>6</v>
      </c>
      <c r="B2" s="3" t="s">
        <v>17</v>
      </c>
      <c r="C2" s="2">
        <v>36102.67438657407</v>
      </c>
      <c r="D2" s="2">
        <v>36103.091053240736</v>
      </c>
      <c r="E2" s="4">
        <v>1.0521990740744513</v>
      </c>
    </row>
    <row r="3" spans="1:2" ht="12.75">
      <c r="A3" s="3"/>
      <c r="B3" s="3"/>
    </row>
    <row r="4" spans="1:5" ht="12.75">
      <c r="A4" t="s">
        <v>6</v>
      </c>
      <c r="B4" t="s">
        <v>17</v>
      </c>
      <c r="C4" s="2">
        <v>36101.6221875</v>
      </c>
      <c r="D4" s="2">
        <v>36102.03885416666</v>
      </c>
      <c r="E4" s="4">
        <v>1.0471759259235114</v>
      </c>
    </row>
    <row r="5" spans="1:4" ht="12.75">
      <c r="A5" t="s">
        <v>9</v>
      </c>
      <c r="B5" t="s">
        <v>18</v>
      </c>
      <c r="C5" s="2">
        <v>36101.62208333333</v>
      </c>
      <c r="D5" s="2">
        <v>36102.03874999999</v>
      </c>
    </row>
    <row r="7" spans="1:5" ht="12.75">
      <c r="A7" t="s">
        <v>9</v>
      </c>
      <c r="B7" t="s">
        <v>18</v>
      </c>
      <c r="C7" s="2">
        <v>36100.575011574074</v>
      </c>
      <c r="D7" s="2">
        <v>36100.99167824074</v>
      </c>
      <c r="E7" s="4">
        <v>1.0532986111138598</v>
      </c>
    </row>
    <row r="9" spans="1:5" ht="12.75">
      <c r="A9" t="s">
        <v>9</v>
      </c>
      <c r="B9" t="s">
        <v>18</v>
      </c>
      <c r="C9" s="2">
        <v>36099.52171296296</v>
      </c>
      <c r="D9" s="2">
        <v>36099.938379629624</v>
      </c>
      <c r="E9" s="4">
        <v>1.0554398148160544</v>
      </c>
    </row>
    <row r="11" spans="1:5" ht="12.75">
      <c r="A11" t="s">
        <v>6</v>
      </c>
      <c r="B11" t="s">
        <v>17</v>
      </c>
      <c r="C11" s="2">
        <v>36098.466273148144</v>
      </c>
      <c r="D11" s="2">
        <v>36098.88293981481</v>
      </c>
      <c r="E11" s="4">
        <v>1.0891898148111068</v>
      </c>
    </row>
    <row r="12" spans="1:4" ht="12.75">
      <c r="A12" t="s">
        <v>9</v>
      </c>
      <c r="B12" t="s">
        <v>18</v>
      </c>
      <c r="C12" s="2">
        <v>36098.46628472222</v>
      </c>
      <c r="D12" s="2">
        <v>36098.882951388885</v>
      </c>
    </row>
    <row r="14" spans="1:5" ht="12.75">
      <c r="A14" t="s">
        <v>22</v>
      </c>
      <c r="B14" t="s">
        <v>20</v>
      </c>
      <c r="C14" s="2">
        <v>36097.37708333333</v>
      </c>
      <c r="D14" s="2">
        <v>36097.79375</v>
      </c>
      <c r="E14" s="4">
        <v>1.0873148148166365</v>
      </c>
    </row>
    <row r="16" spans="1:5" ht="12.75">
      <c r="A16" t="s">
        <v>22</v>
      </c>
      <c r="B16" t="s">
        <v>20</v>
      </c>
      <c r="C16" s="2">
        <v>36096.289768518516</v>
      </c>
      <c r="D16" s="2">
        <v>36096.70643518518</v>
      </c>
      <c r="E16" s="4">
        <v>0.9824884259287501</v>
      </c>
    </row>
    <row r="17" spans="1:4" ht="12.75">
      <c r="A17" t="s">
        <v>25</v>
      </c>
      <c r="B17" t="s">
        <v>26</v>
      </c>
      <c r="C17" s="2">
        <v>36096.28974537037</v>
      </c>
      <c r="D17" s="2">
        <v>36096.706412037034</v>
      </c>
    </row>
    <row r="19" spans="1:5" ht="12.75">
      <c r="A19" s="11" t="s">
        <v>23</v>
      </c>
      <c r="B19" s="11" t="s">
        <v>24</v>
      </c>
      <c r="C19" s="10">
        <v>36095.30728009259</v>
      </c>
      <c r="D19" s="2">
        <v>36095.72394675925</v>
      </c>
      <c r="E19" s="13" t="s">
        <v>27</v>
      </c>
    </row>
    <row r="20" spans="1:5" ht="12.75">
      <c r="A20" t="s">
        <v>22</v>
      </c>
      <c r="B20" t="s">
        <v>20</v>
      </c>
      <c r="C20" s="2">
        <v>36095.30625</v>
      </c>
      <c r="D20" s="2">
        <v>36095.722916666666</v>
      </c>
      <c r="E20" s="14" t="s">
        <v>27</v>
      </c>
    </row>
    <row r="21" spans="1:5" ht="12.75">
      <c r="A21" t="s">
        <v>22</v>
      </c>
      <c r="B21" t="s">
        <v>20</v>
      </c>
      <c r="C21" s="2">
        <v>36095.306249999994</v>
      </c>
      <c r="D21" s="2">
        <v>36095.72291666666</v>
      </c>
      <c r="E21" s="14" t="s">
        <v>27</v>
      </c>
    </row>
    <row r="22" spans="1:5" ht="12.75">
      <c r="A22" t="s">
        <v>15</v>
      </c>
      <c r="B22" t="s">
        <v>19</v>
      </c>
      <c r="C22" s="2">
        <v>36095.315972222226</v>
      </c>
      <c r="D22" s="2">
        <v>36095.73263888889</v>
      </c>
      <c r="E22" s="14" t="s">
        <v>27</v>
      </c>
    </row>
    <row r="24" spans="1:4" ht="12.75">
      <c r="A24" t="s">
        <v>14</v>
      </c>
      <c r="B24" t="s">
        <v>21</v>
      </c>
      <c r="C24" s="2">
        <v>36092.56704861111</v>
      </c>
      <c r="D24" s="2">
        <v>36092.983715277776</v>
      </c>
    </row>
    <row r="26" ht="12.75">
      <c r="E26" s="4">
        <v>1.0524437830691957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Satellite Project - UASat</dc:creator>
  <cp:keywords/>
  <dc:description/>
  <cp:lastModifiedBy>Student Satellite Project - UASat</cp:lastModifiedBy>
  <dcterms:created xsi:type="dcterms:W3CDTF">1998-11-04T05:30:30Z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